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onnées" sheetId="1" state="visible" r:id="rId1"/>
    <sheet name="Tableau de bord" sheetId="2" state="visible" r:id="rId2"/>
    <sheet name="Calc mois" sheetId="3" state="visible" r:id="rId3"/>
    <sheet name="Calc vendeurs" sheetId="4" state="visible" r:id="rId4"/>
    <sheet name="Lisez-moi" sheetId="5" state="visible" r:id="rId5"/>
  </sheets>
  <definedNames/>
  <calcPr calcId="124519" fullCalcOnLoad="1"/>
</workbook>
</file>

<file path=xl/styles.xml><?xml version="1.0" encoding="utf-8"?>
<styleSheet xmlns="http://schemas.openxmlformats.org/spreadsheetml/2006/main">
  <numFmts count="3">
    <numFmt numFmtId="164" formatCode="yyyy-mm-dd h:mm:ss"/>
    <numFmt numFmtId="165" formatCode="#,##0 &quot;€&quot;"/>
    <numFmt numFmtId="166" formatCode="#,##0.00 &quot;€&quot;"/>
  </numFmts>
  <fonts count="9">
    <font>
      <name val="Calibri"/>
      <family val="2"/>
      <color theme="1"/>
      <sz val="11"/>
      <scheme val="minor"/>
    </font>
    <font>
      <b val="1"/>
      <color rgb="00217647"/>
      <sz val="14"/>
    </font>
    <font>
      <b val="1"/>
      <sz val="12"/>
    </font>
    <font>
      <color rgb="00287698"/>
      <u val="single"/>
    </font>
    <font>
      <color rgb="0068687B"/>
    </font>
    <font>
      <b val="1"/>
      <color rgb="00FFFFFF"/>
    </font>
    <font>
      <b val="1"/>
    </font>
    <font>
      <i val="1"/>
      <color rgb="004F4F65"/>
    </font>
    <font>
      <b val="1"/>
      <color rgb="00217647"/>
      <sz val="10"/>
    </font>
  </fonts>
  <fills count="4">
    <fill>
      <patternFill/>
    </fill>
    <fill>
      <patternFill patternType="gray125"/>
    </fill>
    <fill>
      <patternFill patternType="solid">
        <fgColor rgb="00217647"/>
      </patternFill>
    </fill>
    <fill>
      <patternFill patternType="solid">
        <fgColor rgb="00E8F3EC"/>
      </patternFill>
    </fill>
  </fills>
  <borders count="2">
    <border>
      <left/>
      <right/>
      <top/>
      <bottom/>
      <diagonal/>
    </border>
    <border>
      <left style="thin">
        <color rgb="00D0D0D8"/>
      </left>
      <right style="thin">
        <color rgb="00D0D0D8"/>
      </right>
      <top style="thin">
        <color rgb="00D0D0D8"/>
      </top>
      <bottom style="thin">
        <color rgb="00D0D0D8"/>
      </bottom>
    </border>
  </borders>
  <cellStyleXfs count="1">
    <xf numFmtId="0" fontId="0" fillId="0" borderId="0"/>
  </cellStyleXfs>
  <cellXfs count="20">
    <xf numFmtId="0" fontId="0" fillId="0" borderId="0" pivotButton="0" quotePrefix="0" xfId="0"/>
    <xf numFmtId="0" fontId="5" fillId="2" borderId="1" applyAlignment="1" pivotButton="0" quotePrefix="0" xfId="0">
      <alignment horizontal="center" vertical="center" wrapText="1"/>
    </xf>
    <xf numFmtId="14" fontId="0" fillId="0" borderId="1" pivotButton="0" quotePrefix="0" xfId="0"/>
    <xf numFmtId="0" fontId="0" fillId="0" borderId="1" pivotButton="0" quotePrefix="0" xfId="0"/>
    <xf numFmtId="3" fontId="0" fillId="0" borderId="1" pivotButton="0" quotePrefix="0" xfId="0"/>
    <xf numFmtId="0" fontId="1" fillId="0" borderId="0" pivotButton="0" quotePrefix="0" xfId="0"/>
    <xf numFmtId="0" fontId="6" fillId="0" borderId="1" pivotButton="0" quotePrefix="0" xfId="0"/>
    <xf numFmtId="165" fontId="6" fillId="3" borderId="1" pivotButton="0" quotePrefix="0" xfId="0"/>
    <xf numFmtId="1" fontId="6" fillId="3" borderId="1" pivotButton="0" quotePrefix="0" xfId="0"/>
    <xf numFmtId="166" fontId="6" fillId="3" borderId="1" pivotButton="0" quotePrefix="0" xfId="0"/>
    <xf numFmtId="10" fontId="6" fillId="3" borderId="1" pivotButton="0" quotePrefix="0" xfId="0"/>
    <xf numFmtId="0" fontId="7" fillId="0" borderId="0" pivotButton="0" quotePrefix="0" xfId="0"/>
    <xf numFmtId="0" fontId="7" fillId="0" borderId="0" applyAlignment="1" pivotButton="0" quotePrefix="0" xfId="0">
      <alignment vertical="top" wrapText="1"/>
    </xf>
    <xf numFmtId="0" fontId="8" fillId="0" borderId="0" pivotButton="0" quotePrefix="0" xfId="0"/>
    <xf numFmtId="0" fontId="5" fillId="2" borderId="1" pivotButton="0" quotePrefix="0" xfId="0"/>
    <xf numFmtId="3" fontId="6" fillId="3" borderId="1"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chart>
    <title>
      <tx>
        <rich>
          <a:bodyPr/>
          <a:p>
            <a:pPr>
              <a:defRPr/>
            </a:pPr>
            <a:r>
              <a:t>CA par mois, en €</a:t>
            </a:r>
          </a:p>
        </rich>
      </tx>
    </title>
    <plotArea>
      <barChart>
        <barDir val="col"/>
        <grouping val="clustered"/>
        <ser>
          <idx val="0"/>
          <order val="0"/>
          <spPr>
            <a:ln>
              <a:prstDash val="solid"/>
            </a:ln>
          </spPr>
          <cat>
            <numRef>
              <f>'Calc mois'!$A$4:$A$6</f>
            </numRef>
          </cat>
          <val>
            <numRef>
              <f>'Calc mois'!$B$4:$B$6</f>
            </numRef>
          </val>
        </ser>
        <gapWidth val="150"/>
        <axId val="10"/>
        <axId val="100"/>
      </barChart>
      <catAx>
        <axId val="10"/>
        <scaling>
          <orientation val="minMax"/>
        </scaling>
        <delete val="0"/>
        <axPos val="l"/>
        <majorTickMark val="none"/>
        <minorTickMark val="none"/>
        <crossAx val="100"/>
        <lblOffset val="100"/>
      </catAx>
      <valAx>
        <axId val="100"/>
        <scaling>
          <orientation val="minMax"/>
          <min val="0"/>
        </scaling>
        <delete val="0"/>
        <axPos val="l"/>
        <majorGridlines/>
        <majorTickMark val="none"/>
        <minorTickMark val="none"/>
        <crossAx val="10"/>
      </valAx>
    </plotArea>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CA par vendeur, en €</a:t>
            </a:r>
          </a:p>
        </rich>
      </tx>
    </title>
    <plotArea>
      <barChart>
        <barDir val="bar"/>
        <grouping val="clustered"/>
        <ser>
          <idx val="0"/>
          <order val="0"/>
          <spPr>
            <a:ln>
              <a:prstDash val="solid"/>
            </a:ln>
          </spPr>
          <cat>
            <numRef>
              <f>'Calc vendeurs'!$A$4:$A$6</f>
            </numRef>
          </cat>
          <val>
            <numRef>
              <f>'Calc vendeurs'!$B$4:$B$6</f>
            </numRef>
          </val>
        </ser>
        <gapWidth val="150"/>
        <axId val="10"/>
        <axId val="100"/>
      </barChart>
      <catAx>
        <axId val="10"/>
        <scaling>
          <orientation val="minMax"/>
        </scaling>
        <delete val="0"/>
        <axPos val="l"/>
        <majorTickMark val="none"/>
        <minorTickMark val="none"/>
        <crossAx val="100"/>
        <lblOffset val="100"/>
      </catAx>
      <valAx>
        <axId val="100"/>
        <scaling>
          <orientation val="minMax"/>
          <min val="0"/>
        </scaling>
        <delete val="0"/>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5</col>
      <colOff>0</colOff>
      <row>1</row>
      <rowOff>0</rowOff>
    </from>
    <ext cx="5400000" cy="2700000"/>
    <graphicFrame>
      <nvGraphicFramePr>
        <cNvPr id="1" name="Chart 1"/>
        <cNvGraphicFramePr/>
      </nvGraphicFramePr>
      <xfrm/>
      <a:graphic>
        <a:graphicData uri="http://schemas.openxmlformats.org/drawingml/2006/chart">
          <c:chart r:id="rId1"/>
        </a:graphicData>
      </a:graphic>
    </graphicFrame>
    <clientData/>
  </oneCellAnchor>
  <oneCellAnchor>
    <from>
      <col>5</col>
      <colOff>0</colOff>
      <row>17</row>
      <rowOff>0</rowOff>
    </from>
    <ext cx="5400000" cy="2700000"/>
    <graphicFrame>
      <nvGraphicFramePr>
        <cNvPr id="2" name="Chart 2"/>
        <cNvGraphicFramePr/>
      </nvGraphicFramePr>
      <xfrm/>
      <a:graphic>
        <a:graphicData uri="http://schemas.openxmlformats.org/drawingml/2006/chart">
          <c:chart r:id="rId2"/>
        </a:graphicData>
      </a:graphic>
    </graphicFrame>
    <clientData/>
  </oneCellAnchor>
</wsDr>
</file>

<file path=xl/tables/table1.xml><?xml version="1.0" encoding="utf-8"?>
<table xmlns="http://schemas.openxmlformats.org/spreadsheetml/2006/main" id="1" name="Ventes" displayName="Ventes" ref="A1:F15" headerRowCount="1">
  <autoFilter ref="A1:F15"/>
  <tableColumns count="6">
    <tableColumn id="1" name="Date"/>
    <tableColumn id="2" name="Vendeur"/>
    <tableColumn id="3" name="Région"/>
    <tableColumn id="4" name="Produit"/>
    <tableColumn id="5" name="Quantité"/>
    <tableColumn id="6" name="Montant"/>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_rels/sheet2.xml.rels><Relationships xmlns="http://schemas.openxmlformats.org/package/2006/relationships"><Relationship Type="http://schemas.openxmlformats.org/officeDocument/2006/relationships/drawing" Target="/xl/drawings/drawing1.xml" Id="rId1" /></Relationships>
</file>

<file path=xl/worksheets/_rels/sheet5.xml.rels><Relationships xmlns="http://schemas.openxmlformats.org/package/2006/relationships"><Relationship Type="http://schemas.openxmlformats.org/officeDocument/2006/relationships/hyperlink" Target="https://www.excel-zone.com/creer-un-tableau-de-bord-excel/" TargetMode="External" Id="rId1" /></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13" customWidth="1" min="1" max="1"/>
    <col width="12" customWidth="1" min="2" max="2"/>
    <col width="10" customWidth="1" min="3" max="3"/>
    <col width="14" customWidth="1" min="4" max="4"/>
    <col width="11" customWidth="1" min="5" max="5"/>
    <col width="11" customWidth="1" min="6" max="6"/>
  </cols>
  <sheetData>
    <row r="1">
      <c r="A1" s="1" t="inlineStr">
        <is>
          <t>Date</t>
        </is>
      </c>
      <c r="B1" s="1" t="inlineStr">
        <is>
          <t>Vendeur</t>
        </is>
      </c>
      <c r="C1" s="1" t="inlineStr">
        <is>
          <t>Région</t>
        </is>
      </c>
      <c r="D1" s="1" t="inlineStr">
        <is>
          <t>Produit</t>
        </is>
      </c>
      <c r="E1" s="1" t="inlineStr">
        <is>
          <t>Quantité</t>
        </is>
      </c>
      <c r="F1" s="1" t="inlineStr">
        <is>
          <t>Montant</t>
        </is>
      </c>
    </row>
    <row r="2">
      <c r="A2" s="2" t="n">
        <v>46027</v>
      </c>
      <c r="B2" s="3" t="inlineStr">
        <is>
          <t>Julie</t>
        </is>
      </c>
      <c r="C2" s="3" t="inlineStr">
        <is>
          <t>Nord</t>
        </is>
      </c>
      <c r="D2" s="3" t="inlineStr">
        <is>
          <t>Écran</t>
        </is>
      </c>
      <c r="E2" s="3" t="n">
        <v>4</v>
      </c>
      <c r="F2" s="4" t="n">
        <v>720</v>
      </c>
    </row>
    <row r="3">
      <c r="A3" s="2" t="n">
        <v>46031</v>
      </c>
      <c r="B3" s="3" t="inlineStr">
        <is>
          <t>Karim</t>
        </is>
      </c>
      <c r="C3" s="3" t="inlineStr">
        <is>
          <t>Sud</t>
        </is>
      </c>
      <c r="D3" s="3" t="inlineStr">
        <is>
          <t>Imprimante</t>
        </is>
      </c>
      <c r="E3" s="3" t="n">
        <v>2</v>
      </c>
      <c r="F3" s="4" t="n">
        <v>500</v>
      </c>
    </row>
    <row r="4">
      <c r="A4" s="2" t="n">
        <v>46036</v>
      </c>
      <c r="B4" s="3" t="inlineStr">
        <is>
          <t>Sophie</t>
        </is>
      </c>
      <c r="C4" s="3" t="inlineStr">
        <is>
          <t>Nord</t>
        </is>
      </c>
      <c r="D4" s="3" t="inlineStr">
        <is>
          <t>Clavier</t>
        </is>
      </c>
      <c r="E4" s="3" t="n">
        <v>15</v>
      </c>
      <c r="F4" s="4" t="n">
        <v>600</v>
      </c>
    </row>
    <row r="5">
      <c r="A5" s="2" t="n">
        <v>46043</v>
      </c>
      <c r="B5" s="3" t="inlineStr">
        <is>
          <t>Julie</t>
        </is>
      </c>
      <c r="C5" s="3" t="inlineStr">
        <is>
          <t>Sud</t>
        </is>
      </c>
      <c r="D5" s="3" t="inlineStr">
        <is>
          <t>Imprimante</t>
        </is>
      </c>
      <c r="E5" s="3" t="n">
        <v>3</v>
      </c>
      <c r="F5" s="4" t="n">
        <v>750</v>
      </c>
    </row>
    <row r="6">
      <c r="A6" s="2" t="n">
        <v>46050</v>
      </c>
      <c r="B6" s="3" t="inlineStr">
        <is>
          <t>Karim</t>
        </is>
      </c>
      <c r="C6" s="3" t="inlineStr">
        <is>
          <t>Nord</t>
        </is>
      </c>
      <c r="D6" s="3" t="inlineStr">
        <is>
          <t>Écran</t>
        </is>
      </c>
      <c r="E6" s="3" t="n">
        <v>5</v>
      </c>
      <c r="F6" s="4" t="n">
        <v>900</v>
      </c>
    </row>
    <row r="7">
      <c r="A7" s="2" t="n">
        <v>46056</v>
      </c>
      <c r="B7" s="3" t="inlineStr">
        <is>
          <t>Sophie</t>
        </is>
      </c>
      <c r="C7" s="3" t="inlineStr">
        <is>
          <t>Sud</t>
        </is>
      </c>
      <c r="D7" s="3" t="inlineStr">
        <is>
          <t>Écran</t>
        </is>
      </c>
      <c r="E7" s="3" t="n">
        <v>2</v>
      </c>
      <c r="F7" s="4" t="n">
        <v>360</v>
      </c>
    </row>
    <row r="8">
      <c r="A8" s="2" t="n">
        <v>46063</v>
      </c>
      <c r="B8" s="3" t="inlineStr">
        <is>
          <t>Julie</t>
        </is>
      </c>
      <c r="C8" s="3" t="inlineStr">
        <is>
          <t>Nord</t>
        </is>
      </c>
      <c r="D8" s="3" t="inlineStr">
        <is>
          <t>Clavier</t>
        </is>
      </c>
      <c r="E8" s="3" t="n">
        <v>20</v>
      </c>
      <c r="F8" s="4" t="n">
        <v>800</v>
      </c>
    </row>
    <row r="9">
      <c r="A9" s="2" t="n">
        <v>46070</v>
      </c>
      <c r="B9" s="3" t="inlineStr">
        <is>
          <t>Karim</t>
        </is>
      </c>
      <c r="C9" s="3" t="inlineStr">
        <is>
          <t>Sud</t>
        </is>
      </c>
      <c r="D9" s="3" t="inlineStr">
        <is>
          <t>Clavier</t>
        </is>
      </c>
      <c r="E9" s="3" t="n">
        <v>10</v>
      </c>
      <c r="F9" s="4" t="n">
        <v>400</v>
      </c>
    </row>
    <row r="10">
      <c r="A10" s="2" t="n">
        <v>46077</v>
      </c>
      <c r="B10" s="3" t="inlineStr">
        <is>
          <t>Sophie</t>
        </is>
      </c>
      <c r="C10" s="3" t="inlineStr">
        <is>
          <t>Nord</t>
        </is>
      </c>
      <c r="D10" s="3" t="inlineStr">
        <is>
          <t>Imprimante</t>
        </is>
      </c>
      <c r="E10" s="3" t="n">
        <v>4</v>
      </c>
      <c r="F10" s="4" t="n">
        <v>1000</v>
      </c>
    </row>
    <row r="11">
      <c r="A11" s="2" t="n">
        <v>46084</v>
      </c>
      <c r="B11" s="3" t="inlineStr">
        <is>
          <t>Julie</t>
        </is>
      </c>
      <c r="C11" s="3" t="inlineStr">
        <is>
          <t>Sud</t>
        </is>
      </c>
      <c r="D11" s="3" t="inlineStr">
        <is>
          <t>Écran</t>
        </is>
      </c>
      <c r="E11" s="3" t="n">
        <v>6</v>
      </c>
      <c r="F11" s="4" t="n">
        <v>1080</v>
      </c>
    </row>
    <row r="12">
      <c r="A12" s="2" t="n">
        <v>46091</v>
      </c>
      <c r="B12" s="3" t="inlineStr">
        <is>
          <t>Karim</t>
        </is>
      </c>
      <c r="C12" s="3" t="inlineStr">
        <is>
          <t>Nord</t>
        </is>
      </c>
      <c r="D12" s="3" t="inlineStr">
        <is>
          <t>Imprimante</t>
        </is>
      </c>
      <c r="E12" s="3" t="n">
        <v>1</v>
      </c>
      <c r="F12" s="4" t="n">
        <v>250</v>
      </c>
    </row>
    <row r="13">
      <c r="A13" s="2" t="n">
        <v>46098</v>
      </c>
      <c r="B13" s="3" t="inlineStr">
        <is>
          <t>Sophie</t>
        </is>
      </c>
      <c r="C13" s="3" t="inlineStr">
        <is>
          <t>Sud</t>
        </is>
      </c>
      <c r="D13" s="3" t="inlineStr">
        <is>
          <t>Clavier</t>
        </is>
      </c>
      <c r="E13" s="3" t="n">
        <v>12</v>
      </c>
      <c r="F13" s="4" t="n">
        <v>480</v>
      </c>
    </row>
    <row r="14">
      <c r="A14" s="2" t="n">
        <v>46105</v>
      </c>
      <c r="B14" s="3" t="inlineStr">
        <is>
          <t>Julie</t>
        </is>
      </c>
      <c r="C14" s="3" t="inlineStr">
        <is>
          <t>Nord</t>
        </is>
      </c>
      <c r="D14" s="3" t="inlineStr">
        <is>
          <t>Imprimante</t>
        </is>
      </c>
      <c r="E14" s="3" t="n">
        <v>2</v>
      </c>
      <c r="F14" s="4" t="n">
        <v>500</v>
      </c>
    </row>
    <row r="15">
      <c r="A15" s="2" t="n">
        <v>46112</v>
      </c>
      <c r="B15" s="3" t="inlineStr">
        <is>
          <t>Karim</t>
        </is>
      </c>
      <c r="C15" s="3" t="inlineStr">
        <is>
          <t>Sud</t>
        </is>
      </c>
      <c r="D15" s="3" t="inlineStr">
        <is>
          <t>Écran</t>
        </is>
      </c>
      <c r="E15" s="3" t="n">
        <v>3</v>
      </c>
      <c r="F15" s="4" t="n">
        <v>540</v>
      </c>
    </row>
  </sheetData>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D34"/>
  <sheetViews>
    <sheetView showGridLines="0" workbookViewId="0">
      <selection activeCell="A1" sqref="A1"/>
    </sheetView>
  </sheetViews>
  <sheetFormatPr baseColWidth="8" defaultRowHeight="15"/>
  <cols>
    <col width="34" customWidth="1" min="1" max="1"/>
    <col width="16" customWidth="1" min="2" max="2"/>
    <col width="3" customWidth="1" min="3" max="3"/>
  </cols>
  <sheetData>
    <row r="1">
      <c r="A1" s="5" t="inlineStr">
        <is>
          <t>Tableau de bord des ventes, 1er trimestre 2026</t>
        </is>
      </c>
    </row>
    <row r="3">
      <c r="A3" s="6" t="inlineStr">
        <is>
          <t>CA du trimestre</t>
        </is>
      </c>
      <c r="B3" s="7">
        <f>SUM(Ventes[Montant])</f>
        <v/>
      </c>
    </row>
    <row r="4">
      <c r="A4" s="6" t="inlineStr">
        <is>
          <t>Nombre de ventes</t>
        </is>
      </c>
      <c r="B4" s="8">
        <f>ROWS(Ventes)</f>
        <v/>
      </c>
    </row>
    <row r="5">
      <c r="A5" s="6" t="inlineStr">
        <is>
          <t>Panier moyen</t>
        </is>
      </c>
      <c r="B5" s="9">
        <f>B3/B4</f>
        <v/>
      </c>
    </row>
    <row r="6">
      <c r="A6" s="6" t="inlineStr">
        <is>
          <t>Quantités vendues</t>
        </is>
      </c>
      <c r="B6" s="8">
        <f>SUM(Ventes[Quantité])</f>
        <v/>
      </c>
    </row>
    <row r="7">
      <c r="A7" s="6" t="inlineStr">
        <is>
          <t>CA région Nord</t>
        </is>
      </c>
      <c r="B7" s="7">
        <f>SUMIFS(Ventes[Montant],Ventes[Région],"Nord")</f>
        <v/>
      </c>
    </row>
    <row r="8">
      <c r="A8" s="6" t="inlineStr">
        <is>
          <t>CA de mars</t>
        </is>
      </c>
      <c r="B8" s="7">
        <f>SUMIFS(Ventes[Montant],Ventes[Date],"&gt;="&amp;DATE(2026,3,1),Ventes[Date],"&lt;"&amp;DATE(2026,4,1))</f>
        <v/>
      </c>
    </row>
    <row r="9">
      <c r="A9" s="6" t="inlineStr">
        <is>
          <t>CA de février</t>
        </is>
      </c>
      <c r="B9" s="7">
        <f>SUMIFS(Ventes[Montant],Ventes[Date],"&gt;="&amp;DATE(2026,2,1),Ventes[Date],"&lt;"&amp;DATE(2026,3,1))</f>
        <v/>
      </c>
    </row>
    <row r="10">
      <c r="A10" s="6" t="inlineStr">
        <is>
          <t>Évolution mars / février</t>
        </is>
      </c>
      <c r="B10" s="10">
        <f>B8/B9-1</f>
        <v/>
      </c>
    </row>
    <row r="12">
      <c r="A12" s="6" t="inlineStr">
        <is>
          <t>Vendeur</t>
        </is>
      </c>
      <c r="B12" s="3" t="inlineStr">
        <is>
          <t>Julie</t>
        </is>
      </c>
    </row>
    <row r="13">
      <c r="A13" s="6" t="inlineStr">
        <is>
          <t>CA du vendeur</t>
        </is>
      </c>
      <c r="B13" s="7">
        <f>SUMIFS(Ventes[Montant],Ventes[Vendeur],B12)</f>
        <v/>
      </c>
    </row>
    <row r="14">
      <c r="A14" s="6" t="inlineStr">
        <is>
          <t>Nombre de ventes</t>
        </is>
      </c>
      <c r="B14" s="8">
        <f>COUNTIFS(Ventes[Vendeur],B12)</f>
        <v/>
      </c>
    </row>
    <row r="15">
      <c r="A15" s="6" t="inlineStr">
        <is>
          <t>Part du CA total</t>
        </is>
      </c>
      <c r="B15" s="10">
        <f>B13/B3</f>
        <v/>
      </c>
    </row>
    <row r="17">
      <c r="A17" s="11" t="inlineStr">
        <is>
          <t>CA du vendeur dans la région Nord</t>
        </is>
      </c>
      <c r="B17" s="7">
        <f>SUMIFS(Ventes[Montant],Ventes[Vendeur],B12,Ventes[Région],"Nord")</f>
        <v/>
      </c>
    </row>
    <row r="20">
      <c r="A20" s="12" t="inlineStr">
        <is>
          <t>Segments Région et Produit, chronologie : ils ne peuvent pas être générés dans ce fichier. Créez les deux TCD sur le tableau Ventes (étape 4 de l’article), puis Analyse du tableau croisé dynamique &gt; Insérer un segment et reliez chaque segment aux deux TCD avec Connexions de rapport (étape 6).</t>
        </is>
      </c>
    </row>
    <row r="21"/>
    <row r="22"/>
    <row r="24">
      <c r="A24" s="12" t="inlineStr">
        <is>
          <t>Ici, les feuilles Calc mois et Calc vendeurs reproduisent les TCD de l’article avec des formules SOMME.SI.ENS (mêmes chiffres), et les deux graphiques s’appuient dessus. Avec de vrais TCD, utilisez Graphique croisé dynamique (étape 5) pour que les segments filtrent aussi les graphiques.</t>
        </is>
      </c>
    </row>
    <row r="25"/>
    <row r="26"/>
    <row r="28">
      <c r="A28" s="12" t="inlineStr">
        <is>
          <t>D3 : l’article y place une formule LIREDONNEESTABCROISDYNAMIQUE (tapez = puis cliquez sur le Total général du TCD de Calc vendeurs) ; elle n’est possible qu’une fois le TCD créé. Les indicateurs B3:B15, eux, ne suivent pas les segments.</t>
        </is>
      </c>
    </row>
    <row r="29"/>
    <row r="30"/>
    <row r="32">
      <c r="A32" s="12" t="inlineStr">
        <is>
          <t>Choisissez un autre vendeur dans la liste de B12 : B13, B14, B15 et B17 se mettent à jour.</t>
        </is>
      </c>
    </row>
    <row r="33"/>
    <row r="34"/>
  </sheetData>
  <mergeCells count="4">
    <mergeCell ref="A28:D30"/>
    <mergeCell ref="A20:D22"/>
    <mergeCell ref="A24:D26"/>
    <mergeCell ref="A32:D34"/>
  </mergeCells>
  <dataValidations count="1">
    <dataValidation sqref="B12" showDropDown="0" showInputMessage="0" showErrorMessage="0" allowBlank="0" type="list">
      <formula1>"Julie,Karim,Sophie"</formula1>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2:E11"/>
  <sheetViews>
    <sheetView workbookViewId="0">
      <selection activeCell="A1" sqref="A1"/>
    </sheetView>
  </sheetViews>
  <sheetFormatPr baseColWidth="8" defaultRowHeight="15"/>
  <cols>
    <col width="22" customWidth="1" min="1" max="1"/>
    <col width="20" customWidth="1" min="2" max="2"/>
    <col width="22" customWidth="1" min="4" max="4"/>
    <col width="20" customWidth="1" min="5" max="5"/>
  </cols>
  <sheetData>
    <row r="2">
      <c r="D2" s="13" t="inlineStr">
        <is>
          <t>Avec le segment Région = Nord (étape 6)</t>
        </is>
      </c>
    </row>
    <row r="3">
      <c r="A3" s="14" t="inlineStr">
        <is>
          <t>Étiquettes de lignes</t>
        </is>
      </c>
      <c r="B3" s="14" t="inlineStr">
        <is>
          <t>Somme de Montant</t>
        </is>
      </c>
      <c r="D3" s="14" t="inlineStr">
        <is>
          <t>Étiquettes de lignes</t>
        </is>
      </c>
      <c r="E3" s="14" t="inlineStr">
        <is>
          <t>Somme de Montant</t>
        </is>
      </c>
    </row>
    <row r="4">
      <c r="A4" s="3" t="inlineStr">
        <is>
          <t>janv</t>
        </is>
      </c>
      <c r="B4" s="15">
        <f>SUMIFS(Ventes[Montant],Ventes[Date],"&gt;="&amp;DATE(2026,1,1),Ventes[Date],"&lt;"&amp;DATE(2026,2,1))</f>
        <v/>
      </c>
      <c r="D4" s="3" t="inlineStr">
        <is>
          <t>janv</t>
        </is>
      </c>
      <c r="E4" s="15">
        <f>SUMIFS(Ventes[Montant],Ventes[Date],"&gt;="&amp;DATE(2026,1,1),Ventes[Date],"&lt;"&amp;DATE(2026,2,1),Ventes[Région],"Nord")</f>
        <v/>
      </c>
    </row>
    <row r="5">
      <c r="A5" s="3" t="inlineStr">
        <is>
          <t>févr</t>
        </is>
      </c>
      <c r="B5" s="15">
        <f>SUMIFS(Ventes[Montant],Ventes[Date],"&gt;="&amp;DATE(2026,2,1),Ventes[Date],"&lt;"&amp;DATE(2026,3,1))</f>
        <v/>
      </c>
      <c r="D5" s="3" t="inlineStr">
        <is>
          <t>févr</t>
        </is>
      </c>
      <c r="E5" s="15">
        <f>SUMIFS(Ventes[Montant],Ventes[Date],"&gt;="&amp;DATE(2026,2,1),Ventes[Date],"&lt;"&amp;DATE(2026,3,1),Ventes[Région],"Nord")</f>
        <v/>
      </c>
    </row>
    <row r="6">
      <c r="A6" s="3" t="inlineStr">
        <is>
          <t>mars</t>
        </is>
      </c>
      <c r="B6" s="15">
        <f>SUMIFS(Ventes[Montant],Ventes[Date],"&gt;="&amp;DATE(2026,3,1),Ventes[Date],"&lt;"&amp;DATE(2026,4,1))</f>
        <v/>
      </c>
      <c r="D6" s="3" t="inlineStr">
        <is>
          <t>mars</t>
        </is>
      </c>
      <c r="E6" s="15">
        <f>SUMIFS(Ventes[Montant],Ventes[Date],"&gt;="&amp;DATE(2026,3,1),Ventes[Date],"&lt;"&amp;DATE(2026,4,1),Ventes[Région],"Nord")</f>
        <v/>
      </c>
    </row>
    <row r="7">
      <c r="A7" s="6" t="inlineStr">
        <is>
          <t>Total général</t>
        </is>
      </c>
      <c r="B7" s="15">
        <f>SUM(Ventes[Montant])</f>
        <v/>
      </c>
      <c r="D7" s="6" t="inlineStr">
        <is>
          <t>Total général</t>
        </is>
      </c>
      <c r="E7" s="15">
        <f>SUMIFS(Ventes[Montant],Ventes[Région],"Nord")</f>
        <v/>
      </c>
    </row>
    <row r="9">
      <c r="A9" s="12" t="inlineStr">
        <is>
          <t>Cellules vertes : formules SOMME.SI.ENS qui donnent le même résultat que le TCD de l’article (étape 4).</t>
        </is>
      </c>
    </row>
    <row r="10"/>
    <row r="11"/>
  </sheetData>
  <mergeCells count="1">
    <mergeCell ref="A9:E1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2:E11"/>
  <sheetViews>
    <sheetView workbookViewId="0">
      <selection activeCell="A1" sqref="A1"/>
    </sheetView>
  </sheetViews>
  <sheetFormatPr baseColWidth="8" defaultRowHeight="15"/>
  <cols>
    <col width="22" customWidth="1" min="1" max="1"/>
    <col width="20" customWidth="1" min="2" max="2"/>
    <col width="22" customWidth="1" min="4" max="4"/>
    <col width="20" customWidth="1" min="5" max="5"/>
  </cols>
  <sheetData>
    <row r="2">
      <c r="D2" s="13" t="inlineStr">
        <is>
          <t>Avec le segment Région = Nord (étape 6)</t>
        </is>
      </c>
    </row>
    <row r="3">
      <c r="A3" s="14" t="inlineStr">
        <is>
          <t>Étiquettes de lignes</t>
        </is>
      </c>
      <c r="B3" s="14" t="inlineStr">
        <is>
          <t>Somme de Montant</t>
        </is>
      </c>
      <c r="D3" s="14" t="inlineStr">
        <is>
          <t>Étiquettes de lignes</t>
        </is>
      </c>
      <c r="E3" s="14" t="inlineStr">
        <is>
          <t>Somme de Montant</t>
        </is>
      </c>
    </row>
    <row r="4">
      <c r="A4" s="3" t="inlineStr">
        <is>
          <t>Julie</t>
        </is>
      </c>
      <c r="B4" s="15">
        <f>SUMIFS(Ventes[Montant],Ventes[Vendeur],$A4)</f>
        <v/>
      </c>
      <c r="D4" s="3" t="inlineStr">
        <is>
          <t>Julie</t>
        </is>
      </c>
      <c r="E4" s="15">
        <f>SUMIFS(Ventes[Montant],Ventes[Vendeur],$D4,Ventes[Région],"Nord")</f>
        <v/>
      </c>
    </row>
    <row r="5">
      <c r="A5" s="3" t="inlineStr">
        <is>
          <t>Karim</t>
        </is>
      </c>
      <c r="B5" s="15">
        <f>SUMIFS(Ventes[Montant],Ventes[Vendeur],$A5)</f>
        <v/>
      </c>
      <c r="D5" s="3" t="inlineStr">
        <is>
          <t>Karim</t>
        </is>
      </c>
      <c r="E5" s="15">
        <f>SUMIFS(Ventes[Montant],Ventes[Vendeur],$D5,Ventes[Région],"Nord")</f>
        <v/>
      </c>
    </row>
    <row r="6">
      <c r="A6" s="3" t="inlineStr">
        <is>
          <t>Sophie</t>
        </is>
      </c>
      <c r="B6" s="15">
        <f>SUMIFS(Ventes[Montant],Ventes[Vendeur],$A6)</f>
        <v/>
      </c>
      <c r="D6" s="3" t="inlineStr">
        <is>
          <t>Sophie</t>
        </is>
      </c>
      <c r="E6" s="15">
        <f>SUMIFS(Ventes[Montant],Ventes[Vendeur],$D6,Ventes[Région],"Nord")</f>
        <v/>
      </c>
    </row>
    <row r="7">
      <c r="A7" s="6" t="inlineStr">
        <is>
          <t>Total général</t>
        </is>
      </c>
      <c r="B7" s="15">
        <f>SUM(Ventes[Montant])</f>
        <v/>
      </c>
      <c r="D7" s="6" t="inlineStr">
        <is>
          <t>Total général</t>
        </is>
      </c>
      <c r="E7" s="15">
        <f>SUMIFS(Ventes[Montant],Ventes[Région],"Nord")</f>
        <v/>
      </c>
    </row>
    <row r="9">
      <c r="A9" s="12" t="inlineStr">
        <is>
          <t>Cellules vertes : formules SOMME.SI.ENS qui donnent le même résultat que le TCD de l’article (étape 4).</t>
        </is>
      </c>
    </row>
    <row r="10"/>
    <row r="11"/>
  </sheetData>
  <mergeCells count="1">
    <mergeCell ref="A9:E1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24" customWidth="1" min="1" max="1"/>
    <col width="70" customWidth="1" min="2" max="2"/>
  </cols>
  <sheetData>
    <row r="1">
      <c r="A1" s="5" t="inlineStr">
        <is>
          <t>Classeur d’exemple du tutoriel</t>
        </is>
      </c>
    </row>
    <row r="2">
      <c r="A2" s="16" t="inlineStr">
        <is>
          <t>Créer un tableau de bord Excel : indicateurs, graphiques et segments</t>
        </is>
      </c>
    </row>
    <row r="4">
      <c r="A4" t="inlineStr">
        <is>
          <t>Tutoriel complet :</t>
        </is>
      </c>
      <c r="B4" s="17" t="inlineStr">
        <is>
          <t>https://www.excel-zone.com/creer-un-tableau-de-bord-excel/</t>
        </is>
      </c>
    </row>
    <row r="6">
      <c r="A6" s="18" t="inlineStr">
        <is>
          <t>Les cellules sur fond vert contiennent les formules expliquées dans l’article. Modifiez les données pour voir les résultats changer.</t>
        </is>
      </c>
    </row>
    <row r="7"/>
    <row r="8"/>
    <row r="10">
      <c r="A10" s="19" t="inlineStr">
        <is>
          <t>Excel Zone · https://www.excel-zone.com</t>
        </is>
      </c>
    </row>
  </sheetData>
  <mergeCells count="1">
    <mergeCell ref="A6:F8"/>
  </mergeCells>
  <hyperlinks>
    <hyperlink xmlns:r="http://schemas.openxmlformats.org/officeDocument/2006/relationships" ref="B4"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2026-11-02T11:20:39Z</dcterms:created>
  <dcterms:modified xsi:type="dcterms:W3CDTF">2026-11-02T11:20:39Z</dcterms:modified>
</cp:coreProperties>
</file>