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データ" sheetId="1" state="visible" r:id="rId1"/>
    <sheet name="ピボットテーブルを作成" sheetId="2" state="visible" r:id="rId2"/>
    <sheet name="完成見本" sheetId="3" state="visible" r:id="rId3"/>
    <sheet name="はじめに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 h:mm:ss"/>
  </numFmts>
  <fonts count="11">
    <font>
      <name val="Calibri"/>
      <family val="2"/>
      <color theme="1"/>
      <sz val="11"/>
      <scheme val="minor"/>
    </font>
    <font>
      <b val="1"/>
      <color rgb="00217647"/>
      <sz val="14"/>
    </font>
    <font>
      <b val="1"/>
      <sz val="12"/>
    </font>
    <font>
      <color rgb="00287698"/>
      <u val="single"/>
    </font>
    <font>
      <color rgb="0068687B"/>
    </font>
    <font>
      <b val="1"/>
      <color rgb="00FFFFFF"/>
    </font>
    <font>
      <b val="1"/>
      <color rgb="00217647"/>
    </font>
    <font>
      <color rgb="001F1F2E"/>
    </font>
    <font>
      <i val="1"/>
      <color rgb="004F4F65"/>
    </font>
    <font>
      <b val="1"/>
      <color rgb="00217647"/>
      <sz val="11"/>
    </font>
    <font>
      <b val="1"/>
    </font>
  </fonts>
  <fills count="4">
    <fill>
      <patternFill/>
    </fill>
    <fill>
      <patternFill patternType="gray125"/>
    </fill>
    <fill>
      <patternFill patternType="solid">
        <fgColor rgb="00217647"/>
      </patternFill>
    </fill>
    <fill>
      <patternFill patternType="solid">
        <fgColor rgb="00E8F3EC"/>
      </patternFill>
    </fill>
  </fills>
  <borders count="2">
    <border>
      <left/>
      <right/>
      <top/>
      <bottom/>
      <diagonal/>
    </border>
    <border>
      <left style="thin">
        <color rgb="00D0D0D8"/>
      </left>
      <right style="thin">
        <color rgb="00D0D0D8"/>
      </right>
      <top style="thin">
        <color rgb="00D0D0D8"/>
      </top>
      <bottom style="thin">
        <color rgb="00D0D0D8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5" fillId="2" borderId="1" applyAlignment="1" pivotButton="0" quotePrefix="0" xfId="0">
      <alignment horizontal="center" vertical="center" wrapText="1"/>
    </xf>
    <xf numFmtId="14" fontId="0" fillId="0" borderId="1" pivotButton="0" quotePrefix="0" xfId="0"/>
    <xf numFmtId="0" fontId="0" fillId="0" borderId="1" pivotButton="0" quotePrefix="0" xfId="0"/>
    <xf numFmtId="3" fontId="0" fillId="0" borderId="1" pivotButton="0" quotePrefix="0" xfId="0"/>
    <xf numFmtId="0" fontId="6" fillId="0" borderId="0" applyAlignment="1" pivotButton="0" quotePrefix="0" xfId="0">
      <alignment vertical="top" wrapText="1"/>
    </xf>
    <xf numFmtId="0" fontId="7" fillId="0" borderId="0" applyAlignment="1" pivotButton="0" quotePrefix="0" xfId="0">
      <alignment vertical="top" wrapText="1"/>
    </xf>
    <xf numFmtId="0" fontId="8" fillId="0" borderId="0" applyAlignment="1" pivotButton="0" quotePrefix="0" xfId="0">
      <alignment vertical="top" wrapText="1"/>
    </xf>
    <xf numFmtId="0" fontId="9" fillId="0" borderId="0" pivotButton="0" quotePrefix="0" xfId="0"/>
    <xf numFmtId="0" fontId="5" fillId="2" borderId="1" pivotButton="0" quotePrefix="0" xfId="0"/>
    <xf numFmtId="3" fontId="10" fillId="3" borderId="1" pivotButton="0" quotePrefix="0" xfId="0"/>
    <xf numFmtId="0" fontId="10" fillId="0" borderId="1" pivotButton="0" quotePrefix="0" xfId="0"/>
    <xf numFmtId="1" fontId="10" fillId="3" borderId="1" pivotButton="0" quotePrefix="0" xfId="0"/>
    <xf numFmtId="4" fontId="10" fillId="3" borderId="1" pivotButton="0" quotePrefix="0" xfId="0"/>
    <xf numFmtId="10" fontId="10" fillId="3" borderId="1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0" applyAlignment="1" pivotButton="0" quotePrefix="0" xfId="0">
      <alignment vertical="top" wrapText="1"/>
    </xf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ables/table1.xml><?xml version="1.0" encoding="utf-8"?>
<table xmlns="http://schemas.openxmlformats.org/spreadsheetml/2006/main" id="1" name="売上" displayName="売上" ref="A1:F15" headerRowCount="1">
  <autoFilter ref="A1:F15"/>
  <tableColumns count="6">
    <tableColumn id="1" name="日付"/>
    <tableColumn id="2" name="担当者"/>
    <tableColumn id="3" name="支店"/>
    <tableColumn id="4" name="商品"/>
    <tableColumn id="5" name="数量"/>
    <tableColumn id="6" name="金額"/>
  </tableColumns>
  <tableStyleInfo name="TableStyleLight9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_rels/sheet4.xml.rels><Relationships xmlns="http://schemas.openxmlformats.org/package/2006/relationships"><Relationship Type="http://schemas.openxmlformats.org/officeDocument/2006/relationships/hyperlink" Target="https://www.excel-zone.com/ja/pivot-table/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workbookViewId="0">
      <selection activeCell="A1" sqref="A1"/>
    </sheetView>
  </sheetViews>
  <sheetFormatPr baseColWidth="8" defaultRowHeight="15"/>
  <cols>
    <col width="13" customWidth="1" min="1" max="1"/>
    <col width="12" customWidth="1" min="2" max="2"/>
    <col width="10" customWidth="1" min="3" max="3"/>
    <col width="14" customWidth="1" min="4" max="4"/>
    <col width="10" customWidth="1" min="5" max="5"/>
    <col width="11" customWidth="1" min="6" max="6"/>
  </cols>
  <sheetData>
    <row r="1">
      <c r="A1" s="1" t="inlineStr">
        <is>
          <t>日付</t>
        </is>
      </c>
      <c r="B1" s="1" t="inlineStr">
        <is>
          <t>担当者</t>
        </is>
      </c>
      <c r="C1" s="1" t="inlineStr">
        <is>
          <t>支店</t>
        </is>
      </c>
      <c r="D1" s="1" t="inlineStr">
        <is>
          <t>商品</t>
        </is>
      </c>
      <c r="E1" s="1" t="inlineStr">
        <is>
          <t>数量</t>
        </is>
      </c>
      <c r="F1" s="1" t="inlineStr">
        <is>
          <t>金額</t>
        </is>
      </c>
    </row>
    <row r="2">
      <c r="A2" s="2" t="n">
        <v>46027</v>
      </c>
      <c r="B2" s="3" t="inlineStr">
        <is>
          <t>佐藤</t>
        </is>
      </c>
      <c r="C2" s="3" t="inlineStr">
        <is>
          <t>東京</t>
        </is>
      </c>
      <c r="D2" s="3" t="inlineStr">
        <is>
          <t>モニター</t>
        </is>
      </c>
      <c r="E2" s="3" t="n">
        <v>4</v>
      </c>
      <c r="F2" s="4" t="n">
        <v>72000</v>
      </c>
    </row>
    <row r="3">
      <c r="A3" s="2" t="n">
        <v>46031</v>
      </c>
      <c r="B3" s="3" t="inlineStr">
        <is>
          <t>鈴木</t>
        </is>
      </c>
      <c r="C3" s="3" t="inlineStr">
        <is>
          <t>大阪</t>
        </is>
      </c>
      <c r="D3" s="3" t="inlineStr">
        <is>
          <t>プリンター</t>
        </is>
      </c>
      <c r="E3" s="3" t="n">
        <v>2</v>
      </c>
      <c r="F3" s="4" t="n">
        <v>50000</v>
      </c>
    </row>
    <row r="4">
      <c r="A4" s="2" t="n">
        <v>46036</v>
      </c>
      <c r="B4" s="3" t="inlineStr">
        <is>
          <t>高橋</t>
        </is>
      </c>
      <c r="C4" s="3" t="inlineStr">
        <is>
          <t>東京</t>
        </is>
      </c>
      <c r="D4" s="3" t="inlineStr">
        <is>
          <t>キーボード</t>
        </is>
      </c>
      <c r="E4" s="3" t="n">
        <v>15</v>
      </c>
      <c r="F4" s="4" t="n">
        <v>60000</v>
      </c>
    </row>
    <row r="5">
      <c r="A5" s="2" t="n">
        <v>46043</v>
      </c>
      <c r="B5" s="3" t="inlineStr">
        <is>
          <t>佐藤</t>
        </is>
      </c>
      <c r="C5" s="3" t="inlineStr">
        <is>
          <t>大阪</t>
        </is>
      </c>
      <c r="D5" s="3" t="inlineStr">
        <is>
          <t>プリンター</t>
        </is>
      </c>
      <c r="E5" s="3" t="n">
        <v>3</v>
      </c>
      <c r="F5" s="4" t="n">
        <v>75000</v>
      </c>
    </row>
    <row r="6">
      <c r="A6" s="2" t="n">
        <v>46050</v>
      </c>
      <c r="B6" s="3" t="inlineStr">
        <is>
          <t>鈴木</t>
        </is>
      </c>
      <c r="C6" s="3" t="inlineStr">
        <is>
          <t>東京</t>
        </is>
      </c>
      <c r="D6" s="3" t="inlineStr">
        <is>
          <t>モニター</t>
        </is>
      </c>
      <c r="E6" s="3" t="n">
        <v>5</v>
      </c>
      <c r="F6" s="4" t="n">
        <v>90000</v>
      </c>
    </row>
    <row r="7">
      <c r="A7" s="2" t="n">
        <v>46056</v>
      </c>
      <c r="B7" s="3" t="inlineStr">
        <is>
          <t>高橋</t>
        </is>
      </c>
      <c r="C7" s="3" t="inlineStr">
        <is>
          <t>大阪</t>
        </is>
      </c>
      <c r="D7" s="3" t="inlineStr">
        <is>
          <t>モニター</t>
        </is>
      </c>
      <c r="E7" s="3" t="n">
        <v>2</v>
      </c>
      <c r="F7" s="4" t="n">
        <v>36000</v>
      </c>
    </row>
    <row r="8">
      <c r="A8" s="2" t="n">
        <v>46063</v>
      </c>
      <c r="B8" s="3" t="inlineStr">
        <is>
          <t>佐藤</t>
        </is>
      </c>
      <c r="C8" s="3" t="inlineStr">
        <is>
          <t>東京</t>
        </is>
      </c>
      <c r="D8" s="3" t="inlineStr">
        <is>
          <t>キーボード</t>
        </is>
      </c>
      <c r="E8" s="3" t="n">
        <v>20</v>
      </c>
      <c r="F8" s="4" t="n">
        <v>80000</v>
      </c>
    </row>
    <row r="9">
      <c r="A9" s="2" t="n">
        <v>46070</v>
      </c>
      <c r="B9" s="3" t="inlineStr">
        <is>
          <t>鈴木</t>
        </is>
      </c>
      <c r="C9" s="3" t="inlineStr">
        <is>
          <t>大阪</t>
        </is>
      </c>
      <c r="D9" s="3" t="inlineStr">
        <is>
          <t>キーボード</t>
        </is>
      </c>
      <c r="E9" s="3" t="n">
        <v>10</v>
      </c>
      <c r="F9" s="4" t="n">
        <v>40000</v>
      </c>
    </row>
    <row r="10">
      <c r="A10" s="2" t="n">
        <v>46077</v>
      </c>
      <c r="B10" s="3" t="inlineStr">
        <is>
          <t>高橋</t>
        </is>
      </c>
      <c r="C10" s="3" t="inlineStr">
        <is>
          <t>東京</t>
        </is>
      </c>
      <c r="D10" s="3" t="inlineStr">
        <is>
          <t>プリンター</t>
        </is>
      </c>
      <c r="E10" s="3" t="n">
        <v>4</v>
      </c>
      <c r="F10" s="4" t="n">
        <v>100000</v>
      </c>
    </row>
    <row r="11">
      <c r="A11" s="2" t="n">
        <v>46084</v>
      </c>
      <c r="B11" s="3" t="inlineStr">
        <is>
          <t>佐藤</t>
        </is>
      </c>
      <c r="C11" s="3" t="inlineStr">
        <is>
          <t>大阪</t>
        </is>
      </c>
      <c r="D11" s="3" t="inlineStr">
        <is>
          <t>モニター</t>
        </is>
      </c>
      <c r="E11" s="3" t="n">
        <v>6</v>
      </c>
      <c r="F11" s="4" t="n">
        <v>108000</v>
      </c>
    </row>
    <row r="12">
      <c r="A12" s="2" t="n">
        <v>46091</v>
      </c>
      <c r="B12" s="3" t="inlineStr">
        <is>
          <t>鈴木</t>
        </is>
      </c>
      <c r="C12" s="3" t="inlineStr">
        <is>
          <t>東京</t>
        </is>
      </c>
      <c r="D12" s="3" t="inlineStr">
        <is>
          <t>プリンター</t>
        </is>
      </c>
      <c r="E12" s="3" t="n">
        <v>1</v>
      </c>
      <c r="F12" s="4" t="n">
        <v>25000</v>
      </c>
    </row>
    <row r="13">
      <c r="A13" s="2" t="n">
        <v>46098</v>
      </c>
      <c r="B13" s="3" t="inlineStr">
        <is>
          <t>高橋</t>
        </is>
      </c>
      <c r="C13" s="3" t="inlineStr">
        <is>
          <t>大阪</t>
        </is>
      </c>
      <c r="D13" s="3" t="inlineStr">
        <is>
          <t>キーボード</t>
        </is>
      </c>
      <c r="E13" s="3" t="n">
        <v>12</v>
      </c>
      <c r="F13" s="4" t="n">
        <v>48000</v>
      </c>
    </row>
    <row r="14">
      <c r="A14" s="2" t="n">
        <v>46105</v>
      </c>
      <c r="B14" s="3" t="inlineStr">
        <is>
          <t>佐藤</t>
        </is>
      </c>
      <c r="C14" s="3" t="inlineStr">
        <is>
          <t>東京</t>
        </is>
      </c>
      <c r="D14" s="3" t="inlineStr">
        <is>
          <t>プリンター</t>
        </is>
      </c>
      <c r="E14" s="3" t="n">
        <v>2</v>
      </c>
      <c r="F14" s="4" t="n">
        <v>50000</v>
      </c>
    </row>
    <row r="15">
      <c r="A15" s="2" t="n">
        <v>46112</v>
      </c>
      <c r="B15" s="3" t="inlineStr">
        <is>
          <t>鈴木</t>
        </is>
      </c>
      <c r="C15" s="3" t="inlineStr">
        <is>
          <t>大阪</t>
        </is>
      </c>
      <c r="D15" s="3" t="inlineStr">
        <is>
          <t>モニター</t>
        </is>
      </c>
      <c r="E15" s="3" t="n">
        <v>3</v>
      </c>
      <c r="F15" s="4" t="n">
        <v>54000</v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6"/>
  <sheetViews>
    <sheetView workbookViewId="0">
      <selection activeCell="A1" sqref="A1"/>
    </sheetView>
  </sheetViews>
  <sheetFormatPr baseColWidth="8" defaultRowHeight="15"/>
  <cols>
    <col width="90" customWidth="1" min="8" max="8"/>
  </cols>
  <sheetData>
    <row r="1" ht="18" customHeight="1">
      <c r="H1" s="5" t="inlineStr">
        <is>
          <t>このシートにピボットテーブルを作成します。</t>
        </is>
      </c>
    </row>
    <row r="2" ht="30" customHeight="1">
      <c r="H2" s="6" t="inlineStr">
        <is>
          <t>1. テーブル「売上」（データ シート）の中をクリックし、［挿入］&gt;［ピボットテーブル］を選びます。</t>
        </is>
      </c>
    </row>
    <row r="3" ht="30" customHeight="1">
      <c r="A3" s="3" t="n"/>
      <c r="H3" s="6" t="inlineStr">
        <is>
          <t>2. ［既存のワークシート］を選び、このシートのセル A3 をクリックして［OK］を押します。</t>
        </is>
      </c>
    </row>
    <row r="4" ht="30" customHeight="1">
      <c r="H4" s="6" t="inlineStr">
        <is>
          <t>3. 担当者（［行］エリア）、続いて金額（［値］エリア）にチェックを入れ、「完成見本」シートの 1 と比べます。</t>
        </is>
      </c>
    </row>
    <row r="5" ht="30" customHeight="1">
      <c r="H5" s="6" t="inlineStr">
        <is>
          <t>4. 支店を［列］へ（2）、商品を［フィルター］へ（3）、［値フィールドの設定］で個数・平均・総計に対する比率（4～6）、日付を［行］に置いて月でグループ化（7）。</t>
        </is>
      </c>
    </row>
    <row r="6" ht="30" customHeight="1">
      <c r="H6" s="6" t="inlineStr">
        <is>
          <t>5. データを変更したら、ピボットテーブルを右クリック &gt;［更新］（Alt + F5）。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59"/>
  <sheetViews>
    <sheetView workbookViewId="0">
      <selection activeCell="A1" sqref="A1"/>
    </sheetView>
  </sheetViews>
  <sheetFormatPr baseColWidth="8" defaultRowHeight="15"/>
  <cols>
    <col width="26" customWidth="1" min="1" max="1"/>
    <col width="22" customWidth="1" min="2" max="2"/>
    <col width="14" customWidth="1" min="3" max="3"/>
    <col width="16" customWidth="1" min="4" max="4"/>
  </cols>
  <sheetData>
    <row r="1" ht="48" customHeight="1">
      <c r="A1" s="7" t="inlineStr">
        <is>
          <t>緑色のセルはテーブル「売上」に対する SUMIFS・COUNTIFS・AVERAGEIFS の数式です。記事のピボットテーブルと同じ数値になり、ピボットテーブルと違って更新しなくても自動で再計算されます。</t>
        </is>
      </c>
    </row>
    <row r="3">
      <c r="A3" s="8" t="inlineStr">
        <is>
          <t>1. 担当者別の合計</t>
        </is>
      </c>
    </row>
    <row r="4">
      <c r="A4" s="9" t="inlineStr">
        <is>
          <t>行ラベル</t>
        </is>
      </c>
      <c r="B4" s="9" t="inlineStr">
        <is>
          <t>合計 / 金額</t>
        </is>
      </c>
    </row>
    <row r="5">
      <c r="A5" s="3" t="inlineStr">
        <is>
          <t>佐藤</t>
        </is>
      </c>
      <c r="B5" s="10">
        <f>SUMIFS(売上[金額],売上[担当者],$A5)</f>
        <v/>
      </c>
    </row>
    <row r="6">
      <c r="A6" s="3" t="inlineStr">
        <is>
          <t>鈴木</t>
        </is>
      </c>
      <c r="B6" s="10">
        <f>SUMIFS(売上[金額],売上[担当者],$A6)</f>
        <v/>
      </c>
    </row>
    <row r="7">
      <c r="A7" s="3" t="inlineStr">
        <is>
          <t>高橋</t>
        </is>
      </c>
      <c r="B7" s="10">
        <f>SUMIFS(売上[金額],売上[担当者],$A7)</f>
        <v/>
      </c>
    </row>
    <row r="8">
      <c r="A8" s="11" t="inlineStr">
        <is>
          <t>総計</t>
        </is>
      </c>
      <c r="B8" s="10">
        <f>SUM(売上[金額])</f>
        <v/>
      </c>
    </row>
    <row r="11">
      <c r="A11" s="8" t="inlineStr">
        <is>
          <t>2. 担当者×支店（支店を［列］に）</t>
        </is>
      </c>
    </row>
    <row r="12">
      <c r="A12" s="9" t="inlineStr">
        <is>
          <t>合計 / 金額</t>
        </is>
      </c>
      <c r="B12" s="9" t="inlineStr">
        <is>
          <t>列ラベル</t>
        </is>
      </c>
    </row>
    <row r="13">
      <c r="A13" s="3" t="inlineStr">
        <is>
          <t>行ラベル</t>
        </is>
      </c>
      <c r="B13" s="3" t="inlineStr">
        <is>
          <t>大阪</t>
        </is>
      </c>
      <c r="C13" s="3" t="inlineStr">
        <is>
          <t>東京</t>
        </is>
      </c>
      <c r="D13" s="3" t="inlineStr">
        <is>
          <t>総計</t>
        </is>
      </c>
    </row>
    <row r="14">
      <c r="A14" s="3" t="inlineStr">
        <is>
          <t>佐藤</t>
        </is>
      </c>
      <c r="B14" s="10">
        <f>SUMIFS(売上[金額],売上[担当者],$A14,売上[支店],B$13)</f>
        <v/>
      </c>
      <c r="C14" s="10">
        <f>SUMIFS(売上[金額],売上[担当者],$A14,売上[支店],C$13)</f>
        <v/>
      </c>
      <c r="D14" s="10">
        <f>SUMIFS(売上[金額],売上[担当者],$A14)</f>
        <v/>
      </c>
    </row>
    <row r="15">
      <c r="A15" s="3" t="inlineStr">
        <is>
          <t>鈴木</t>
        </is>
      </c>
      <c r="B15" s="10">
        <f>SUMIFS(売上[金額],売上[担当者],$A15,売上[支店],B$13)</f>
        <v/>
      </c>
      <c r="C15" s="10">
        <f>SUMIFS(売上[金額],売上[担当者],$A15,売上[支店],C$13)</f>
        <v/>
      </c>
      <c r="D15" s="10">
        <f>SUMIFS(売上[金額],売上[担当者],$A15)</f>
        <v/>
      </c>
    </row>
    <row r="16">
      <c r="A16" s="3" t="inlineStr">
        <is>
          <t>高橋</t>
        </is>
      </c>
      <c r="B16" s="10">
        <f>SUMIFS(売上[金額],売上[担当者],$A16,売上[支店],B$13)</f>
        <v/>
      </c>
      <c r="C16" s="10">
        <f>SUMIFS(売上[金額],売上[担当者],$A16,売上[支店],C$13)</f>
        <v/>
      </c>
      <c r="D16" s="10">
        <f>SUMIFS(売上[金額],売上[担当者],$A16)</f>
        <v/>
      </c>
    </row>
    <row r="17">
      <c r="A17" s="11" t="inlineStr">
        <is>
          <t>総計</t>
        </is>
      </c>
      <c r="B17" s="10">
        <f>SUMIFS(売上[金額],売上[支店],B$13)</f>
        <v/>
      </c>
      <c r="C17" s="10">
        <f>SUMIFS(売上[金額],売上[支店],C$13)</f>
        <v/>
      </c>
      <c r="D17" s="10">
        <f>SUM(売上[金額])</f>
        <v/>
      </c>
    </row>
    <row r="20">
      <c r="A20" s="8" t="inlineStr">
        <is>
          <t>3. ［フィルター］エリア：モニター</t>
        </is>
      </c>
    </row>
    <row r="21">
      <c r="A21" s="9" t="inlineStr">
        <is>
          <t>商品</t>
        </is>
      </c>
      <c r="B21" s="9" t="inlineStr">
        <is>
          <t>モニター</t>
        </is>
      </c>
    </row>
    <row r="22"/>
    <row r="23">
      <c r="A23" s="3" t="inlineStr">
        <is>
          <t>行ラベル</t>
        </is>
      </c>
      <c r="B23" s="3" t="inlineStr">
        <is>
          <t>合計 / 金額</t>
        </is>
      </c>
    </row>
    <row r="24">
      <c r="A24" s="3" t="inlineStr">
        <is>
          <t>佐藤</t>
        </is>
      </c>
      <c r="B24" s="10">
        <f>SUMIFS(売上[金額],売上[担当者],$A24,売上[商品],$B$21)</f>
        <v/>
      </c>
    </row>
    <row r="25">
      <c r="A25" s="3" t="inlineStr">
        <is>
          <t>鈴木</t>
        </is>
      </c>
      <c r="B25" s="10">
        <f>SUMIFS(売上[金額],売上[担当者],$A25,売上[商品],$B$21)</f>
        <v/>
      </c>
    </row>
    <row r="26">
      <c r="A26" s="3" t="inlineStr">
        <is>
          <t>高橋</t>
        </is>
      </c>
      <c r="B26" s="10">
        <f>SUMIFS(売上[金額],売上[担当者],$A26,売上[商品],$B$21)</f>
        <v/>
      </c>
    </row>
    <row r="27">
      <c r="A27" s="11" t="inlineStr">
        <is>
          <t>総計</t>
        </is>
      </c>
      <c r="B27" s="10">
        <f>SUMIFS(売上[金額],売上[商品],$B$21)</f>
        <v/>
      </c>
    </row>
    <row r="30">
      <c r="A30" s="8" t="inlineStr">
        <is>
          <t>4. 合計ではなく個数</t>
        </is>
      </c>
    </row>
    <row r="31">
      <c r="A31" s="9" t="inlineStr">
        <is>
          <t>行ラベル</t>
        </is>
      </c>
      <c r="B31" s="9" t="inlineStr">
        <is>
          <t>個数 / 金額</t>
        </is>
      </c>
    </row>
    <row r="32">
      <c r="A32" s="3" t="inlineStr">
        <is>
          <t>佐藤</t>
        </is>
      </c>
      <c r="B32" s="12">
        <f>COUNTIFS(売上[担当者],$A32)</f>
        <v/>
      </c>
    </row>
    <row r="33">
      <c r="A33" s="3" t="inlineStr">
        <is>
          <t>鈴木</t>
        </is>
      </c>
      <c r="B33" s="12">
        <f>COUNTIFS(売上[担当者],$A33)</f>
        <v/>
      </c>
    </row>
    <row r="34">
      <c r="A34" s="3" t="inlineStr">
        <is>
          <t>高橋</t>
        </is>
      </c>
      <c r="B34" s="12">
        <f>COUNTIFS(売上[担当者],$A34)</f>
        <v/>
      </c>
    </row>
    <row r="35">
      <c r="A35" s="11" t="inlineStr">
        <is>
          <t>総計</t>
        </is>
      </c>
      <c r="B35" s="12">
        <f>COUNTA(売上[金額])</f>
        <v/>
      </c>
    </row>
    <row r="38">
      <c r="A38" s="8" t="inlineStr">
        <is>
          <t>5. 平均（値フィールドの設定）</t>
        </is>
      </c>
    </row>
    <row r="39">
      <c r="A39" s="9" t="inlineStr">
        <is>
          <t>行ラベル</t>
        </is>
      </c>
      <c r="B39" s="9" t="inlineStr">
        <is>
          <t>平均 / 金額</t>
        </is>
      </c>
    </row>
    <row r="40">
      <c r="A40" s="3" t="inlineStr">
        <is>
          <t>佐藤</t>
        </is>
      </c>
      <c r="B40" s="13">
        <f>AVERAGEIFS(売上[金額],売上[担当者],$A40)</f>
        <v/>
      </c>
    </row>
    <row r="41">
      <c r="A41" s="3" t="inlineStr">
        <is>
          <t>鈴木</t>
        </is>
      </c>
      <c r="B41" s="13">
        <f>AVERAGEIFS(売上[金額],売上[担当者],$A41)</f>
        <v/>
      </c>
    </row>
    <row r="42">
      <c r="A42" s="3" t="inlineStr">
        <is>
          <t>高橋</t>
        </is>
      </c>
      <c r="B42" s="13">
        <f>AVERAGEIFS(売上[金額],売上[担当者],$A42)</f>
        <v/>
      </c>
    </row>
    <row r="43">
      <c r="A43" s="11" t="inlineStr">
        <is>
          <t>総計</t>
        </is>
      </c>
      <c r="B43" s="13">
        <f>AVERAGE(売上[金額])</f>
        <v/>
      </c>
    </row>
    <row r="46">
      <c r="A46" s="8" t="inlineStr">
        <is>
          <t>6. 総計に対する比率</t>
        </is>
      </c>
    </row>
    <row r="47">
      <c r="A47" s="9" t="inlineStr">
        <is>
          <t>行ラベル</t>
        </is>
      </c>
      <c r="B47" s="9" t="inlineStr">
        <is>
          <t>合計 / 金額</t>
        </is>
      </c>
    </row>
    <row r="48">
      <c r="A48" s="3" t="inlineStr">
        <is>
          <t>佐藤</t>
        </is>
      </c>
      <c r="B48" s="14">
        <f>SUMIFS(売上[金額],売上[担当者],$A48)/SUM(売上[金額])</f>
        <v/>
      </c>
    </row>
    <row r="49">
      <c r="A49" s="3" t="inlineStr">
        <is>
          <t>鈴木</t>
        </is>
      </c>
      <c r="B49" s="14">
        <f>SUMIFS(売上[金額],売上[担当者],$A49)/SUM(売上[金額])</f>
        <v/>
      </c>
    </row>
    <row r="50">
      <c r="A50" s="3" t="inlineStr">
        <is>
          <t>高橋</t>
        </is>
      </c>
      <c r="B50" s="14">
        <f>SUMIFS(売上[金額],売上[担当者],$A50)/SUM(売上[金額])</f>
        <v/>
      </c>
    </row>
    <row r="51">
      <c r="A51" s="11" t="inlineStr">
        <is>
          <t>総計</t>
        </is>
      </c>
      <c r="B51" s="14">
        <f>SUM(B48:B50)</f>
        <v/>
      </c>
    </row>
    <row r="54">
      <c r="A54" s="8" t="inlineStr">
        <is>
          <t>7. 日付を月単位でグループ化</t>
        </is>
      </c>
    </row>
    <row r="55">
      <c r="A55" s="9" t="inlineStr">
        <is>
          <t>行ラベル</t>
        </is>
      </c>
      <c r="B55" s="9" t="inlineStr">
        <is>
          <t>合計 / 金額</t>
        </is>
      </c>
    </row>
    <row r="56">
      <c r="A56" s="3" t="inlineStr">
        <is>
          <t>1月</t>
        </is>
      </c>
      <c r="B56" s="10">
        <f>SUMIFS(売上[金額],売上[日付],"&gt;="&amp;DATE(2026,1,1),売上[日付],"&lt;"&amp;DATE(2026,2,1))</f>
        <v/>
      </c>
    </row>
    <row r="57">
      <c r="A57" s="3" t="inlineStr">
        <is>
          <t>2月</t>
        </is>
      </c>
      <c r="B57" s="10">
        <f>SUMIFS(売上[金額],売上[日付],"&gt;="&amp;DATE(2026,2,1),売上[日付],"&lt;"&amp;DATE(2026,3,1))</f>
        <v/>
      </c>
    </row>
    <row r="58">
      <c r="A58" s="3" t="inlineStr">
        <is>
          <t>3月</t>
        </is>
      </c>
      <c r="B58" s="10">
        <f>SUMIFS(売上[金額],売上[日付],"&gt;="&amp;DATE(2026,3,1),売上[日付],"&lt;"&amp;DATE(2026,4,1))</f>
        <v/>
      </c>
    </row>
    <row r="59">
      <c r="A59" s="11" t="inlineStr">
        <is>
          <t>総計</t>
        </is>
      </c>
      <c r="B59" s="10">
        <f>SUM(売上[金額])</f>
        <v/>
      </c>
    </row>
  </sheetData>
  <mergeCells count="1">
    <mergeCell ref="A1:F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24" customWidth="1" min="1" max="1"/>
    <col width="70" customWidth="1" min="2" max="2"/>
  </cols>
  <sheetData>
    <row r="1">
      <c r="A1" s="15" t="inlineStr">
        <is>
          <t>チュートリアルのサンプルブック</t>
        </is>
      </c>
    </row>
    <row r="2">
      <c r="A2" s="16" t="inlineStr">
        <is>
          <t>ピボットテーブルの作り方：売上表から集計表を作る手順</t>
        </is>
      </c>
    </row>
    <row r="4">
      <c r="A4" t="inlineStr">
        <is>
          <t>解説記事：</t>
        </is>
      </c>
      <c r="B4" s="17" t="inlineStr">
        <is>
          <t>https://www.excel-zone.com/ja/pivot-table/</t>
        </is>
      </c>
    </row>
    <row r="6">
      <c r="A6" s="18" t="inlineStr">
        <is>
          <t>緑色のセルには記事で解説している数式が入っています。データを変更すると結果が変わることを確認できます。</t>
        </is>
      </c>
    </row>
    <row r="7"/>
    <row r="8"/>
    <row r="10">
      <c r="A10" s="19" t="inlineStr">
        <is>
          <t>Excel Zone · https://www.excel-zone.com</t>
        </is>
      </c>
    </row>
  </sheetData>
  <mergeCells count="1">
    <mergeCell ref="A6:F8"/>
  </mergeCells>
  <hyperlinks>
    <hyperlink xmlns:r="http://schemas.openxmlformats.org/officeDocument/2006/relationships" ref="B4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2026-11-02T11:20:39Z</dcterms:created>
  <dcterms:modified xsi:type="dcterms:W3CDTF">2026-11-02T11:20:39Z</dcterms:modified>
</cp:coreProperties>
</file>